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120" windowWidth="15180" windowHeight="10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<sst xmlns="http://schemas.openxmlformats.org/spreadsheetml/2006/main" count="33" uniqueCount="21">
  <si>
    <t>Weekly term time hours</t>
  </si>
  <si>
    <t>Annual leave entitlement in weeks</t>
  </si>
  <si>
    <t>Bank holiday entitlement in weeks</t>
  </si>
  <si>
    <t>Hours payable per week</t>
  </si>
  <si>
    <r>
      <t xml:space="preserve">27 = </t>
    </r>
    <r>
      <rPr>
        <b/>
        <sz val="10"/>
        <rFont val="Arial"/>
        <family val="2"/>
      </rPr>
      <t>5.4</t>
    </r>
    <r>
      <rPr>
        <sz val="10"/>
        <rFont val="Arial"/>
        <family val="0"/>
      </rPr>
      <t xml:space="preserve">, 29 = </t>
    </r>
    <r>
      <rPr>
        <b/>
        <sz val="10"/>
        <rFont val="Arial"/>
        <family val="2"/>
      </rPr>
      <t>5.8</t>
    </r>
    <r>
      <rPr>
        <sz val="10"/>
        <rFont val="Arial"/>
        <family val="0"/>
      </rPr>
      <t xml:space="preserve">, 33 = </t>
    </r>
    <r>
      <rPr>
        <b/>
        <sz val="10"/>
        <rFont val="Arial"/>
        <family val="2"/>
      </rPr>
      <t>6.6</t>
    </r>
  </si>
  <si>
    <r>
      <t xml:space="preserve">8 = </t>
    </r>
    <r>
      <rPr>
        <b/>
        <sz val="10"/>
        <rFont val="Arial"/>
        <family val="2"/>
      </rPr>
      <t>1.6</t>
    </r>
  </si>
  <si>
    <t>Term Time Hours Payments</t>
  </si>
  <si>
    <t>(</t>
  </si>
  <si>
    <t>)</t>
  </si>
  <si>
    <t>Weeks of holiday</t>
  </si>
  <si>
    <t>x</t>
  </si>
  <si>
    <t>Weeks worked</t>
  </si>
  <si>
    <t>+</t>
  </si>
  <si>
    <t>Weekly hours worked</t>
  </si>
  <si>
    <t>=</t>
  </si>
  <si>
    <t>Weekly hours payable</t>
  </si>
  <si>
    <t>52.143 - Weeks of holiday</t>
  </si>
  <si>
    <t>Input</t>
  </si>
  <si>
    <t>↓</t>
  </si>
  <si>
    <t>Expanded calculation</t>
  </si>
  <si>
    <t>Number of weeks unpaid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</si>
</sst>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8"/>
  <sheetViews>
    <sheetView showGridLines="0" showRowColHeaders="0" tabSelected="1" zoomScalePageLayoutView="0" workbookViewId="0" topLeftCell="A1">
      <selection activeCell="G4" sqref="G4"/>
    </sheetView>
  </sheetViews>
  <sheetFormatPr defaultColWidth="9.140625" defaultRowHeight="12.75"/>
  <cols>
    <col min="1" max="1" width="2.421875" style="0" customWidth="1"/>
    <col min="2" max="2" width="15.421875" style="0" customWidth="1"/>
    <col min="6" max="6" width="9.8515625" style="0" customWidth="1"/>
    <col min="7" max="8" width="2.140625" style="0" customWidth="1"/>
    <col min="9" max="9" width="23.00390625" style="0" bestFit="1" customWidth="1"/>
    <col min="10" max="10" width="2.00390625" style="0" customWidth="1"/>
    <col min="11" max="11" width="7.57421875" style="0" customWidth="1"/>
    <col min="12" max="12" width="2.140625" style="0" customWidth="1"/>
    <col min="13" max="13" width="2.00390625" style="0" customWidth="1"/>
    <col min="14" max="14" width="7.7109375" style="0" customWidth="1"/>
    <col min="15" max="15" width="2.140625" style="0" customWidth="1"/>
    <col min="16" max="16" width="2.00390625" style="0" customWidth="1"/>
    <col min="17" max="17" width="19.140625" style="0" customWidth="1"/>
    <col min="18" max="18" width="2.00390625" style="0" customWidth="1"/>
    <col min="19" max="19" width="13.140625" style="0" customWidth="1"/>
  </cols>
  <sheetData>
    <row r="2" spans="2:5" ht="12.75">
      <c r="B2" s="7" t="s">
        <v>6</v>
      </c>
      <c r="E2" s="6" t="s">
        <v>17</v>
      </c>
    </row>
    <row r="3" ht="12.75" customHeight="1">
      <c r="E3" s="10" t="s">
        <v>18</v>
      </c>
    </row>
    <row r="4" ht="12.75" thickBot="1">
      <c r="E4" s="11"/>
    </row>
    <row r="5" spans="2:9" ht="13.5" thickBot="1">
      <c r="B5" t="s">
        <v>0</v>
      </c>
      <c r="E5" s="8">
        <v>24</v>
      </c>
      <c r="I5" s="7" t="s">
        <v>19</v>
      </c>
    </row>
    <row r="6" spans="5:15" ht="13.5" customHeight="1" thickBot="1">
      <c r="E6" s="5"/>
      <c r="G6" s="14" t="s">
        <v>7</v>
      </c>
      <c r="H6" s="14" t="s">
        <v>7</v>
      </c>
      <c r="L6" s="14" t="s">
        <v>8</v>
      </c>
      <c r="O6" s="14" t="s">
        <v>8</v>
      </c>
    </row>
    <row r="7" spans="2:19" ht="13.5" customHeight="1" thickBot="1">
      <c r="B7" t="s">
        <v>1</v>
      </c>
      <c r="E7" s="8">
        <v>5.4</v>
      </c>
      <c r="G7" s="14"/>
      <c r="H7" s="14"/>
      <c r="I7" s="4" t="s">
        <v>9</v>
      </c>
      <c r="J7" s="13" t="s">
        <v>10</v>
      </c>
      <c r="K7" s="17" t="s">
        <v>11</v>
      </c>
      <c r="L7" s="14"/>
      <c r="M7" s="13" t="s">
        <v>12</v>
      </c>
      <c r="N7" s="18" t="s">
        <v>11</v>
      </c>
      <c r="O7" s="14"/>
      <c r="P7" s="13" t="s">
        <v>10</v>
      </c>
      <c r="Q7" s="4" t="s">
        <v>13</v>
      </c>
      <c r="R7" s="13" t="s">
        <v>14</v>
      </c>
      <c r="S7" s="16" t="s">
        <v>15</v>
      </c>
    </row>
    <row r="8" spans="2:19" ht="12.75" customHeight="1">
      <c r="B8" t="s">
        <v>4</v>
      </c>
      <c r="E8" s="5"/>
      <c r="G8" s="14"/>
      <c r="H8" s="14"/>
      <c r="I8" s="5" t="s">
        <v>16</v>
      </c>
      <c r="J8" s="13"/>
      <c r="K8" s="17"/>
      <c r="L8" s="14"/>
      <c r="M8" s="13"/>
      <c r="N8" s="18"/>
      <c r="O8" s="14"/>
      <c r="P8" s="13"/>
      <c r="Q8" s="5">
        <v>52.143</v>
      </c>
      <c r="R8" s="13"/>
      <c r="S8" s="16"/>
    </row>
    <row r="9" spans="5:15" ht="13.5" customHeight="1" thickBot="1">
      <c r="E9" s="5"/>
      <c r="G9" s="14"/>
      <c r="H9" s="14"/>
      <c r="L9" s="14"/>
      <c r="O9" s="14"/>
    </row>
    <row r="10" spans="2:15" ht="13.5" customHeight="1" thickBot="1">
      <c r="B10" t="s">
        <v>2</v>
      </c>
      <c r="E10" s="8">
        <v>1.6</v>
      </c>
      <c r="G10" s="3"/>
      <c r="H10" s="3"/>
      <c r="L10" s="3"/>
      <c r="O10" s="3"/>
    </row>
    <row r="11" spans="2:15" ht="12.75" customHeight="1">
      <c r="B11" t="s">
        <v>5</v>
      </c>
      <c r="G11" s="14" t="s">
        <v>7</v>
      </c>
      <c r="H11" s="14" t="s">
        <v>7</v>
      </c>
      <c r="L11" s="14" t="s">
        <v>8</v>
      </c>
      <c r="O11" s="14" t="s">
        <v>8</v>
      </c>
    </row>
    <row r="12" spans="2:19" ht="13.5" customHeight="1" thickBot="1">
      <c r="B12" s="2"/>
      <c r="G12" s="14"/>
      <c r="H12" s="14"/>
      <c r="I12" s="4">
        <f>E7+E10</f>
        <v>7</v>
      </c>
      <c r="J12" s="13" t="s">
        <v>10</v>
      </c>
      <c r="K12" s="13">
        <f>52.143-E13</f>
        <v>39.143</v>
      </c>
      <c r="L12" s="14"/>
      <c r="M12" s="13" t="s">
        <v>12</v>
      </c>
      <c r="N12" s="12">
        <f>K12</f>
        <v>39.143</v>
      </c>
      <c r="O12" s="14"/>
      <c r="P12" s="13" t="s">
        <v>10</v>
      </c>
      <c r="Q12" s="4">
        <f>E5</f>
        <v>24</v>
      </c>
      <c r="R12" s="13" t="s">
        <v>14</v>
      </c>
      <c r="S12" s="15">
        <f>(((I12/(52.143-I12))*N12)+N12)*(E5/52.143)</f>
        <v>20.81013667678267</v>
      </c>
    </row>
    <row r="13" spans="2:19" ht="12.75" thickBot="1">
      <c r="B13" s="2" t="s">
        <v>20</v>
      </c>
      <c r="E13" s="8">
        <v>13</v>
      </c>
      <c r="G13" s="14"/>
      <c r="H13" s="14"/>
      <c r="I13" s="5">
        <f>52.143-I12</f>
        <v>45.143</v>
      </c>
      <c r="J13" s="13"/>
      <c r="K13" s="13"/>
      <c r="L13" s="14"/>
      <c r="M13" s="13"/>
      <c r="N13" s="12"/>
      <c r="O13" s="14"/>
      <c r="P13" s="13"/>
      <c r="Q13" s="5">
        <v>52.143</v>
      </c>
      <c r="R13" s="13"/>
      <c r="S13" s="15"/>
    </row>
    <row r="14" spans="7:15" ht="13.5" customHeight="1">
      <c r="G14" s="14"/>
      <c r="H14" s="14"/>
      <c r="L14" s="14"/>
      <c r="O14" s="14"/>
    </row>
    <row r="17" ht="12.75" thickBot="1"/>
    <row r="18" spans="2:5" ht="13.5" thickBot="1">
      <c r="B18" s="1" t="s">
        <v>3</v>
      </c>
      <c r="E18" s="9">
        <f>E5/52.143*((52.143-E13)+(E10+E7)/(52.143-(E10+E7))*(52.143-E13))</f>
        <v>20.81013667678267</v>
      </c>
    </row>
  </sheetData>
  <sheetProtection/>
  <protectedRanges>
    <protectedRange sqref="E10 E7 E5" name="Range1"/>
  </protectedRanges>
  <mergeCells count="23">
    <mergeCell ref="M7:M8"/>
    <mergeCell ref="N7:N8"/>
    <mergeCell ref="M12:M13"/>
    <mergeCell ref="G6:G9"/>
    <mergeCell ref="H6:H9"/>
    <mergeCell ref="L6:L9"/>
    <mergeCell ref="S12:S13"/>
    <mergeCell ref="P7:P8"/>
    <mergeCell ref="R7:R8"/>
    <mergeCell ref="S7:S8"/>
    <mergeCell ref="O6:O9"/>
    <mergeCell ref="J7:J8"/>
    <mergeCell ref="K7:K8"/>
    <mergeCell ref="E3:E4"/>
    <mergeCell ref="N12:N13"/>
    <mergeCell ref="P12:P13"/>
    <mergeCell ref="R12:R13"/>
    <mergeCell ref="G11:G14"/>
    <mergeCell ref="H11:H14"/>
    <mergeCell ref="L11:L14"/>
    <mergeCell ref="O11:O14"/>
    <mergeCell ref="J12:J13"/>
    <mergeCell ref="K12:K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norrisjs</dc:creator>
  <cp:keywords/>
  <dc:description/>
  <cp:lastModifiedBy>Penny Sheppard</cp:lastModifiedBy>
  <dcterms:created xsi:type="dcterms:W3CDTF">2013-05-29T12:52:34Z</dcterms:created>
  <dcterms:modified xsi:type="dcterms:W3CDTF">2023-03-28T09:28:06Z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nDIP File ID">
    <vt:lpwstr>d2d2f2d4-4f35-40a7-8db1-3a38bab4fc9c</vt:lpwstr>
  </property>
</Properties>
</file>