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070" yWindow="-150" windowWidth="11130" windowHeight="7305"/>
  </bookViews>
  <sheets>
    <sheet name=" Discharge Plan" sheetId="10" r:id="rId1"/>
  </sheets>
  <calcPr calcId="145621"/>
</workbook>
</file>

<file path=xl/calcChain.xml><?xml version="1.0" encoding="utf-8"?>
<calcChain xmlns="http://schemas.openxmlformats.org/spreadsheetml/2006/main">
  <c r="C27" i="10" l="1"/>
  <c r="B13" i="10"/>
  <c r="D13" i="10" s="1"/>
  <c r="B14" i="10"/>
  <c r="D14" i="10" s="1"/>
  <c r="B15" i="10" l="1"/>
  <c r="B16" i="10" s="1"/>
  <c r="B22" i="10"/>
  <c r="D22" i="10" s="1"/>
  <c r="B17" i="10"/>
  <c r="B21" i="10" s="1"/>
  <c r="D21" i="10"/>
  <c r="D15" i="10"/>
  <c r="B24" i="10"/>
  <c r="D16" i="10"/>
  <c r="B23" i="10"/>
  <c r="D23" i="10" s="1"/>
  <c r="B18" i="10" l="1"/>
  <c r="D18" i="10" s="1"/>
  <c r="D24" i="10"/>
  <c r="B25" i="10"/>
  <c r="D25" i="10" s="1"/>
  <c r="D17" i="10"/>
  <c r="B20" i="10"/>
  <c r="D20" i="10" s="1"/>
  <c r="B27" i="10"/>
  <c r="B19" i="10"/>
  <c r="D19" i="10" s="1"/>
  <c r="E5" i="10"/>
  <c r="E6" i="10" s="1"/>
  <c r="E7" i="10" s="1"/>
  <c r="D26" i="10" l="1"/>
</calcChain>
</file>

<file path=xl/sharedStrings.xml><?xml version="1.0" encoding="utf-8"?>
<sst xmlns="http://schemas.openxmlformats.org/spreadsheetml/2006/main" count="33" uniqueCount="31">
  <si>
    <t>Actual</t>
  </si>
  <si>
    <t>Delay (calendar days)</t>
  </si>
  <si>
    <t>Total days open</t>
  </si>
  <si>
    <t>Review</t>
  </si>
  <si>
    <t>Date of Exclusion/ROP</t>
  </si>
  <si>
    <t>Alleged Perpetrator</t>
  </si>
  <si>
    <t xml:space="preserve">Chair of disciplinary </t>
  </si>
  <si>
    <t>HR rep on panel</t>
  </si>
  <si>
    <t>Target completion date</t>
  </si>
  <si>
    <t>Date outcome letter sent to both parties</t>
  </si>
  <si>
    <t>Workforce Investigation</t>
  </si>
  <si>
    <t>Investigation report sent to HR and Commissioning Manager</t>
  </si>
  <si>
    <t>Commissioning Manager decides the next steps following investigation</t>
  </si>
  <si>
    <t>If proceeding to disciplinary, book slot with HR to check final pack</t>
  </si>
  <si>
    <t>Date of disciplinary arranged</t>
  </si>
  <si>
    <t>Date of disciplinary hearing</t>
  </si>
  <si>
    <t>Disciplinary pack second checked by Senior HR Advisor</t>
  </si>
  <si>
    <t>Changes made and packs finalised</t>
  </si>
  <si>
    <t>Posted to all parties (except witnesses) 5 working days before hearing</t>
  </si>
  <si>
    <t>Case Details</t>
  </si>
  <si>
    <t>Complainant (if appropriate)</t>
  </si>
  <si>
    <t>HR rep for case</t>
  </si>
  <si>
    <t>PROCESS ACTION PLAN</t>
  </si>
  <si>
    <t>Deadline date for Terms of Reference completion</t>
  </si>
  <si>
    <t>Line Manager / Manager leading process</t>
  </si>
  <si>
    <t>Date Terms of Reference sent to alleged (and others if applicable)</t>
  </si>
  <si>
    <t xml:space="preserve">Investigation completed </t>
  </si>
  <si>
    <t>Category 2</t>
  </si>
  <si>
    <t>Plan the investigation (IO, CM, HR rep)</t>
  </si>
  <si>
    <t>Rationale for delay / comment</t>
  </si>
  <si>
    <t>Right to Appeal window closes/ER Tracker &amp; electronic file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</si>
</sst>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2" borderId="2" xfId="0" applyFont="1" applyFill="1" applyBorder="1"/>
    <xf numFmtId="14" fontId="2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5" borderId="1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top"/>
    </xf>
    <xf numFmtId="14" fontId="2" fillId="7" borderId="5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2" fillId="7" borderId="2" xfId="0" applyFont="1" applyFill="1" applyBorder="1"/>
    <xf numFmtId="14" fontId="2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2" xfId="0" applyFont="1" applyFill="1" applyBorder="1"/>
    <xf numFmtId="14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5" xfId="0" applyFont="1" applyFill="1" applyBorder="1"/>
    <xf numFmtId="0" fontId="2" fillId="4" borderId="2" xfId="0" applyFont="1" applyFill="1" applyBorder="1"/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4" fontId="1" fillId="7" borderId="2" xfId="0" applyNumberFormat="1" applyFont="1" applyFill="1" applyBorder="1"/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5" fillId="2" borderId="6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="110" zoomScaleNormal="110" workbookViewId="0">
      <selection activeCell="C14" sqref="C14"/>
    </sheetView>
  </sheetViews>
  <sheetFormatPr defaultRowHeight="12.75" x14ac:dyDescent="0.2"/>
  <cols>
    <col min="1" max="1" width="62.140625" style="3" bestFit="1" customWidth="1"/>
    <col min="2" max="2" width="13.85546875" style="2" bestFit="1" customWidth="1"/>
    <col min="3" max="3" width="11.28515625" style="3" bestFit="1" customWidth="1"/>
    <col min="4" max="4" width="22.140625" style="3" customWidth="1"/>
    <col min="5" max="5" width="26.140625" style="3" bestFit="1" customWidth="1"/>
    <col min="6" max="16384" width="9.140625" style="3"/>
  </cols>
  <sheetData>
    <row r="1" spans="1:5" x14ac:dyDescent="0.2">
      <c r="A1" s="1" t="s">
        <v>19</v>
      </c>
      <c r="D1" s="4" t="s">
        <v>4</v>
      </c>
      <c r="E1" s="5">
        <v>42979</v>
      </c>
    </row>
    <row r="2" spans="1:5" x14ac:dyDescent="0.2">
      <c r="A2" s="6" t="s">
        <v>24</v>
      </c>
      <c r="B2" s="39"/>
      <c r="C2" s="39"/>
      <c r="D2" s="4"/>
      <c r="E2" s="5"/>
    </row>
    <row r="3" spans="1:5" x14ac:dyDescent="0.2">
      <c r="A3" s="7" t="s">
        <v>20</v>
      </c>
      <c r="B3" s="39"/>
      <c r="C3" s="39"/>
      <c r="D3" s="4"/>
      <c r="E3" s="5"/>
    </row>
    <row r="4" spans="1:5" x14ac:dyDescent="0.2">
      <c r="A4" s="6" t="s">
        <v>5</v>
      </c>
      <c r="B4" s="39"/>
      <c r="C4" s="39"/>
      <c r="D4" s="4"/>
      <c r="E4" s="5"/>
    </row>
    <row r="5" spans="1:5" x14ac:dyDescent="0.2">
      <c r="A5" s="6" t="s">
        <v>21</v>
      </c>
      <c r="B5" s="39"/>
      <c r="C5" s="39"/>
      <c r="D5" s="4" t="s">
        <v>3</v>
      </c>
      <c r="E5" s="8">
        <f>E1+14</f>
        <v>42993</v>
      </c>
    </row>
    <row r="6" spans="1:5" x14ac:dyDescent="0.2">
      <c r="A6" s="7" t="s">
        <v>6</v>
      </c>
      <c r="B6" s="39"/>
      <c r="C6" s="39"/>
      <c r="D6" s="4" t="s">
        <v>3</v>
      </c>
      <c r="E6" s="8">
        <f t="shared" ref="E6:E7" si="0">E5+14</f>
        <v>43007</v>
      </c>
    </row>
    <row r="7" spans="1:5" x14ac:dyDescent="0.2">
      <c r="A7" s="6" t="s">
        <v>7</v>
      </c>
      <c r="B7" s="39"/>
      <c r="C7" s="39"/>
      <c r="D7" s="4" t="s">
        <v>3</v>
      </c>
      <c r="E7" s="8">
        <f t="shared" si="0"/>
        <v>43021</v>
      </c>
    </row>
    <row r="8" spans="1:5" ht="38.25" x14ac:dyDescent="0.2">
      <c r="A8" s="1" t="s">
        <v>22</v>
      </c>
      <c r="B8" s="9" t="s">
        <v>8</v>
      </c>
      <c r="C8" s="1" t="s">
        <v>0</v>
      </c>
      <c r="D8" s="9" t="s">
        <v>1</v>
      </c>
      <c r="E8" s="9" t="s">
        <v>29</v>
      </c>
    </row>
    <row r="9" spans="1:5" x14ac:dyDescent="0.2">
      <c r="A9" s="33"/>
      <c r="B9" s="34"/>
      <c r="C9" s="34"/>
      <c r="D9" s="34"/>
      <c r="E9" s="35"/>
    </row>
    <row r="10" spans="1:5" x14ac:dyDescent="0.2">
      <c r="A10" s="36" t="s">
        <v>10</v>
      </c>
      <c r="B10" s="37"/>
      <c r="C10" s="37"/>
      <c r="D10" s="37"/>
      <c r="E10" s="38"/>
    </row>
    <row r="11" spans="1:5" x14ac:dyDescent="0.2">
      <c r="A11" s="14" t="s">
        <v>27</v>
      </c>
      <c r="B11" s="28">
        <v>43405</v>
      </c>
      <c r="C11" s="23"/>
      <c r="D11" s="29"/>
      <c r="E11" s="23"/>
    </row>
    <row r="12" spans="1:5" x14ac:dyDescent="0.2">
      <c r="A12" s="13"/>
      <c r="B12" s="24"/>
      <c r="C12" s="24"/>
      <c r="D12" s="30"/>
      <c r="E12" s="24"/>
    </row>
    <row r="13" spans="1:5" x14ac:dyDescent="0.2">
      <c r="A13" s="10" t="s">
        <v>28</v>
      </c>
      <c r="B13" s="11">
        <f>B11</f>
        <v>43405</v>
      </c>
      <c r="C13" s="11"/>
      <c r="D13" s="12">
        <f t="shared" ref="D13:D20" si="1">DAYS360(B13,C13,TRUE)</f>
        <v>-42781</v>
      </c>
      <c r="E13" s="13"/>
    </row>
    <row r="14" spans="1:5" x14ac:dyDescent="0.2">
      <c r="A14" s="25" t="s">
        <v>23</v>
      </c>
      <c r="B14" s="26">
        <f>B11+7</f>
        <v>43412</v>
      </c>
      <c r="C14" s="26"/>
      <c r="D14" s="27">
        <f t="shared" si="1"/>
        <v>-42788</v>
      </c>
      <c r="E14" s="25"/>
    </row>
    <row r="15" spans="1:5" x14ac:dyDescent="0.2">
      <c r="A15" s="14" t="s">
        <v>25</v>
      </c>
      <c r="B15" s="15">
        <f>B14+3</f>
        <v>43415</v>
      </c>
      <c r="C15" s="15"/>
      <c r="D15" s="16">
        <f t="shared" si="1"/>
        <v>-42791</v>
      </c>
      <c r="E15" s="14"/>
    </row>
    <row r="16" spans="1:5" x14ac:dyDescent="0.2">
      <c r="A16" s="25" t="s">
        <v>26</v>
      </c>
      <c r="B16" s="26">
        <f>B15+75</f>
        <v>43490</v>
      </c>
      <c r="C16" s="26"/>
      <c r="D16" s="27">
        <f t="shared" si="1"/>
        <v>-42865</v>
      </c>
      <c r="E16" s="25"/>
    </row>
    <row r="17" spans="1:5" x14ac:dyDescent="0.2">
      <c r="A17" s="20" t="s">
        <v>11</v>
      </c>
      <c r="B17" s="21">
        <f>+B16+5</f>
        <v>43495</v>
      </c>
      <c r="C17" s="22"/>
      <c r="D17" s="22">
        <f t="shared" si="1"/>
        <v>-42870</v>
      </c>
      <c r="E17" s="20"/>
    </row>
    <row r="18" spans="1:5" x14ac:dyDescent="0.2">
      <c r="A18" s="20" t="s">
        <v>12</v>
      </c>
      <c r="B18" s="21">
        <f>B17+4</f>
        <v>43499</v>
      </c>
      <c r="C18" s="20"/>
      <c r="D18" s="31">
        <f t="shared" si="1"/>
        <v>-42873</v>
      </c>
      <c r="E18" s="20"/>
    </row>
    <row r="19" spans="1:5" x14ac:dyDescent="0.2">
      <c r="A19" s="20" t="s">
        <v>13</v>
      </c>
      <c r="B19" s="21">
        <f>B17+4</f>
        <v>43499</v>
      </c>
      <c r="C19" s="22"/>
      <c r="D19" s="22">
        <f t="shared" si="1"/>
        <v>-42873</v>
      </c>
      <c r="E19" s="20"/>
    </row>
    <row r="20" spans="1:5" x14ac:dyDescent="0.2">
      <c r="A20" s="14" t="s">
        <v>14</v>
      </c>
      <c r="B20" s="15">
        <f>B17+9</f>
        <v>43504</v>
      </c>
      <c r="C20" s="16"/>
      <c r="D20" s="16">
        <f t="shared" si="1"/>
        <v>-42878</v>
      </c>
      <c r="E20" s="14"/>
    </row>
    <row r="21" spans="1:5" x14ac:dyDescent="0.2">
      <c r="A21" s="14" t="s">
        <v>16</v>
      </c>
      <c r="B21" s="15">
        <f>B17+9</f>
        <v>43504</v>
      </c>
      <c r="C21" s="16"/>
      <c r="D21" s="16">
        <f>DAYS360(B13,C13,TRUE)</f>
        <v>-42781</v>
      </c>
      <c r="E21" s="14"/>
    </row>
    <row r="22" spans="1:5" x14ac:dyDescent="0.2">
      <c r="A22" s="14" t="s">
        <v>17</v>
      </c>
      <c r="B22" s="15">
        <f>B16+20</f>
        <v>43510</v>
      </c>
      <c r="C22" s="16"/>
      <c r="D22" s="16">
        <f>DAYS360(B22,C22,TRUE)</f>
        <v>-42884</v>
      </c>
      <c r="E22" s="14"/>
    </row>
    <row r="23" spans="1:5" x14ac:dyDescent="0.2">
      <c r="A23" s="14" t="s">
        <v>18</v>
      </c>
      <c r="B23" s="15">
        <f>B16+23</f>
        <v>43513</v>
      </c>
      <c r="C23" s="16"/>
      <c r="D23" s="16">
        <f>DAYS360(B23,C23,TRUE)</f>
        <v>-42887</v>
      </c>
      <c r="E23" s="14"/>
    </row>
    <row r="24" spans="1:5" x14ac:dyDescent="0.2">
      <c r="A24" s="25" t="s">
        <v>15</v>
      </c>
      <c r="B24" s="26">
        <f>B16+30</f>
        <v>43520</v>
      </c>
      <c r="C24" s="26"/>
      <c r="D24" s="27">
        <f>DAYS360(B24,C24,TRUE)</f>
        <v>-42894</v>
      </c>
      <c r="E24" s="25"/>
    </row>
    <row r="25" spans="1:5" x14ac:dyDescent="0.2">
      <c r="A25" s="14" t="s">
        <v>9</v>
      </c>
      <c r="B25" s="15">
        <f>B24+4</f>
        <v>43524</v>
      </c>
      <c r="C25" s="16"/>
      <c r="D25" s="16">
        <f>DAYS360(B25,C25,TRUE)</f>
        <v>-42898</v>
      </c>
      <c r="E25" s="14"/>
    </row>
    <row r="26" spans="1:5" x14ac:dyDescent="0.2">
      <c r="A26" s="14" t="s">
        <v>30</v>
      </c>
      <c r="B26" s="15"/>
      <c r="C26" s="16"/>
      <c r="D26" s="16">
        <f>DAYS360(B26,C26,TRUE)</f>
        <v>0</v>
      </c>
      <c r="E26" s="14"/>
    </row>
    <row r="27" spans="1:5" x14ac:dyDescent="0.2">
      <c r="A27" s="17" t="s">
        <v>2</v>
      </c>
      <c r="B27" s="32">
        <f>DAYS360(B15,B24,TRUE)</f>
        <v>103</v>
      </c>
      <c r="C27" s="18">
        <f>DAYS360(C15,C24,TRUE)</f>
        <v>0</v>
      </c>
      <c r="D27" s="19"/>
    </row>
  </sheetData>
  <mergeCells count="8">
    <mergeCell ref="A9:E9"/>
    <mergeCell ref="A10:E10"/>
    <mergeCell ref="B7:C7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Discharge Plan</vt:lpstr>
    </vt:vector>
  </TitlesOfParts>
  <Company>Hampshire IT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 Laurie</dc:creator>
  <cp:lastModifiedBy>Everden, Ben</cp:lastModifiedBy>
  <dcterms:created xsi:type="dcterms:W3CDTF">2013-08-05T09:13:34Z</dcterms:created>
  <dcterms:modified xsi:type="dcterms:W3CDTF">2018-11-06T15:03:22Z</dcterms:modified>
</cp:coreProperties>
</file>